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D:\Dokumenty\NAWA\2018\PROM 2018\Załączniki dla Doroty S\Strona angielska\"/>
    </mc:Choice>
  </mc:AlternateContent>
  <bookViews>
    <workbookView xWindow="0" yWindow="0" windowWidth="28800" windowHeight="13875"/>
  </bookViews>
  <sheets>
    <sheet name="Arkusz3" sheetId="3" r:id="rId1"/>
  </sheets>
  <definedNames>
    <definedName name="_ftn1" localSheetId="0">Arkusz3!#REF!</definedName>
    <definedName name="_ftnref1" localSheetId="0">Arkusz3!$O$5</definedName>
    <definedName name="less__500__km">Arkusz3!$B$19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3" l="1"/>
  <c r="C19" i="3"/>
  <c r="D37" i="3" l="1"/>
  <c r="D51" i="3" s="1"/>
  <c r="D36" i="3"/>
  <c r="D48" i="3" s="1"/>
  <c r="D49" i="3" l="1"/>
  <c r="D53" i="3" s="1"/>
</calcChain>
</file>

<file path=xl/sharedStrings.xml><?xml version="1.0" encoding="utf-8"?>
<sst xmlns="http://schemas.openxmlformats.org/spreadsheetml/2006/main" count="76" uniqueCount="66">
  <si>
    <t>1.</t>
  </si>
  <si>
    <t>2.</t>
  </si>
  <si>
    <t>3.</t>
  </si>
  <si>
    <t>5.</t>
  </si>
  <si>
    <t xml:space="preserve">europejski </t>
  </si>
  <si>
    <t>pozaeuropejski</t>
  </si>
  <si>
    <t>Należna kwota [zł]</t>
  </si>
  <si>
    <t>4.</t>
  </si>
  <si>
    <t>6.</t>
  </si>
  <si>
    <t>a.</t>
  </si>
  <si>
    <t>b.</t>
  </si>
  <si>
    <t xml:space="preserve">c. </t>
  </si>
  <si>
    <t>………………………………………………………                                                                           …………………………………………………….</t>
  </si>
  <si>
    <t>7.</t>
  </si>
  <si>
    <t>8.</t>
  </si>
  <si>
    <t>Annex 1 to the agreement between the Beneficiary and the Project Participant – Trip Settlement Form</t>
  </si>
  <si>
    <t>TRIP SETTLEMENT FORM</t>
  </si>
  <si>
    <t>Full name of the project participant:</t>
  </si>
  <si>
    <t>Title and number of the project:</t>
  </si>
  <si>
    <t>Number of the Agreement:</t>
  </si>
  <si>
    <t>Place of residence:</t>
  </si>
  <si>
    <t>Date of departure:</t>
  </si>
  <si>
    <t>Date of return:</t>
  </si>
  <si>
    <t xml:space="preserve">Location of the host institution: </t>
  </si>
  <si>
    <t>Purpose of the trip:</t>
  </si>
  <si>
    <t>II.     COST OF: TRAVEL, HEALTH INSURANCE, THIRD PARTY LIABILITY INSURANCE, ACCIDENT INSURANCE, VISA FEES OR FEES ASSOCIATED WITH LEGALISATION OF STAY</t>
  </si>
  <si>
    <t>Straight-line distance between the participant’s place of residence and the place of stay (in km)</t>
  </si>
  <si>
    <t>Item</t>
  </si>
  <si>
    <t>Amount due (PLN)</t>
  </si>
  <si>
    <t>less  500  km</t>
  </si>
  <si>
    <t>from 500 to 999 km</t>
  </si>
  <si>
    <t>from 1000 to 2999 km</t>
  </si>
  <si>
    <t>from 3000 to 6000 km</t>
  </si>
  <si>
    <t>more than 600 km</t>
  </si>
  <si>
    <t>Number of days*</t>
  </si>
  <si>
    <t>OECD country or country included in the first fifty of the MERCER report (YES/NO)</t>
  </si>
  <si>
    <t>YES</t>
  </si>
  <si>
    <t>NO</t>
  </si>
  <si>
    <t xml:space="preserve">*The number of days includes spent on travelling </t>
  </si>
  <si>
    <t>IV. COSTS OF CONFERENCES FEES, COST OF TRAINING, COURSE AND WORKSHOP</t>
  </si>
  <si>
    <t xml:space="preserve">SUMMARY OF ACCOUNTING RECORDS CONCERNING CONFERENCE FEES, TRAINING COURSES AND WORKSHOPS </t>
  </si>
  <si>
    <t>Name of commodity/ service</t>
  </si>
  <si>
    <t>number and type of accountic record</t>
  </si>
  <si>
    <t>Amount (PLN)</t>
  </si>
  <si>
    <t>Payment method*</t>
  </si>
  <si>
    <t xml:space="preserve">paid by the participant </t>
  </si>
  <si>
    <t>to be paid by bank transfer</t>
  </si>
  <si>
    <t>Paid by the participant in total</t>
  </si>
  <si>
    <t>To be paid by bank transfer in total*</t>
  </si>
  <si>
    <t xml:space="preserve">Original accounting records shown in the table are annexes to the trip settlement. </t>
  </si>
  <si>
    <t xml:space="preserve">*All accounting records "to be paid by bank transfer" must be used to the Beneficiary of the project </t>
  </si>
  <si>
    <r>
      <t>V.</t>
    </r>
    <r>
      <rPr>
        <b/>
        <sz val="7"/>
        <color theme="1"/>
        <rFont val="Lato Light"/>
        <family val="2"/>
        <charset val="238"/>
      </rPr>
      <t xml:space="preserve"> </t>
    </r>
    <r>
      <rPr>
        <b/>
        <sz val="11"/>
        <color theme="1"/>
        <rFont val="Lato Light"/>
        <family val="2"/>
        <charset val="238"/>
      </rPr>
      <t>SETTLEMENT</t>
    </r>
  </si>
  <si>
    <t xml:space="preserve">1. Advance payment paid to the project participant </t>
  </si>
  <si>
    <t>2. Costs due, including: [a+b+c]</t>
  </si>
  <si>
    <t>Costs of travel, health insurance, third party liability insurance, accident insurance, visa fees associated with the legalisation of stay</t>
  </si>
  <si>
    <t>Costs of stay</t>
  </si>
  <si>
    <t xml:space="preserve">Costs of conference fees, cost of training, course and workshops paid by the participant </t>
  </si>
  <si>
    <t>3. Amount to be reimbursed/ paid [1-2]</t>
  </si>
  <si>
    <t>4. Costs of conference fees, cost of training, course and workshops to be paid</t>
  </si>
  <si>
    <t xml:space="preserve">Please return/ I undertake to return* the amount </t>
  </si>
  <si>
    <t>resulting from the settlement of my trip.</t>
  </si>
  <si>
    <t xml:space="preserve">* Delete as applicable </t>
  </si>
  <si>
    <t xml:space="preserve">Date and signature of the participant </t>
  </si>
  <si>
    <t xml:space="preserve">                       Date and signature of the person accepting the settlement </t>
  </si>
  <si>
    <r>
      <t>I.</t>
    </r>
    <r>
      <rPr>
        <b/>
        <sz val="7"/>
        <color theme="1"/>
        <rFont val="Lato Light"/>
        <family val="2"/>
        <charset val="238"/>
      </rPr>
      <t xml:space="preserve">        </t>
    </r>
    <r>
      <rPr>
        <b/>
        <sz val="11"/>
        <color theme="1"/>
        <rFont val="Lato Light"/>
        <family val="2"/>
        <charset val="238"/>
      </rPr>
      <t>BASIC INFORMATION</t>
    </r>
  </si>
  <si>
    <t>III.  COSTS OF STAY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</si>
</sst>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Lato Light"/>
      <family val="2"/>
      <charset val="238"/>
    </font>
    <font>
      <i/>
      <sz val="11"/>
      <color theme="1"/>
      <name val="Lato Light"/>
      <family val="2"/>
      <charset val="238"/>
    </font>
    <font>
      <b/>
      <sz val="7"/>
      <color theme="1"/>
      <name val="Lato Light"/>
      <family val="2"/>
      <charset val="238"/>
    </font>
    <font>
      <sz val="11"/>
      <color theme="1"/>
      <name val="Lato Light"/>
      <family val="2"/>
      <charset val="238"/>
    </font>
    <font>
      <b/>
      <u/>
      <sz val="14"/>
      <color theme="1"/>
      <name val="Lato Light"/>
      <family val="2"/>
      <charset val="238"/>
    </font>
    <font>
      <b/>
      <sz val="11"/>
      <color theme="1"/>
      <name val="Lato Light"/>
      <family val="2"/>
      <charset val="238"/>
    </font>
    <font>
      <sz val="10"/>
      <color theme="1"/>
      <name val="Lato Light"/>
      <family val="2"/>
      <charset val="238"/>
    </font>
    <font>
      <sz val="9"/>
      <color theme="1"/>
      <name val="Lato Light"/>
      <family val="2"/>
      <charset val="238"/>
    </font>
    <font>
      <sz val="8"/>
      <color theme="1"/>
      <name val="Lato Ligh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8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8" fontId="2" fillId="0" borderId="3" xfId="0" applyNumberFormat="1" applyFont="1" applyBorder="1" applyAlignment="1">
      <alignment horizontal="center" vertical="center" wrapText="1"/>
    </xf>
    <xf numFmtId="44" fontId="0" fillId="0" borderId="0" xfId="1" applyFont="1"/>
    <xf numFmtId="44" fontId="0" fillId="0" borderId="0" xfId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5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0" borderId="0" xfId="0" applyFont="1"/>
    <xf numFmtId="0" fontId="7" fillId="3" borderId="6" xfId="0" applyFont="1" applyFill="1" applyBorder="1" applyAlignment="1">
      <alignment horizontal="center" vertical="center"/>
    </xf>
    <xf numFmtId="0" fontId="5" fillId="3" borderId="0" xfId="0" applyFont="1" applyFill="1"/>
    <xf numFmtId="0" fontId="7" fillId="3" borderId="6" xfId="0" applyFont="1" applyFill="1" applyBorder="1" applyAlignment="1">
      <alignment horizontal="center" vertical="center" wrapText="1"/>
    </xf>
    <xf numFmtId="0" fontId="5" fillId="0" borderId="1" xfId="0" applyFont="1" applyBorder="1"/>
    <xf numFmtId="44" fontId="5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 wrapText="1"/>
    </xf>
    <xf numFmtId="0" fontId="5" fillId="0" borderId="11" xfId="0" applyFont="1" applyBorder="1"/>
    <xf numFmtId="44" fontId="5" fillId="0" borderId="11" xfId="1" applyFont="1" applyBorder="1" applyAlignment="1">
      <alignment vertical="center"/>
    </xf>
    <xf numFmtId="0" fontId="9" fillId="0" borderId="1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44" fontId="7" fillId="3" borderId="1" xfId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4" fontId="5" fillId="3" borderId="1" xfId="1" applyFont="1" applyFill="1" applyBorder="1" applyAlignment="1">
      <alignment vertical="center"/>
    </xf>
    <xf numFmtId="44" fontId="7" fillId="3" borderId="13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7" fillId="3" borderId="1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wrapText="1"/>
    </xf>
    <xf numFmtId="0" fontId="7" fillId="4" borderId="0" xfId="0" applyFont="1" applyFill="1" applyAlignment="1">
      <alignment horizontal="left" vertical="center"/>
    </xf>
    <xf numFmtId="0" fontId="7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3" borderId="12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44" fontId="7" fillId="3" borderId="1" xfId="1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P59"/>
  <sheetViews>
    <sheetView tabSelected="1" view="pageLayout" topLeftCell="A4" zoomScaleNormal="100" workbookViewId="0">
      <selection activeCell="Q8" sqref="Q8"/>
    </sheetView>
  </sheetViews>
  <sheetFormatPr defaultRowHeight="15"/>
  <cols>
    <col min="1" max="1" width="5" customWidth="1"/>
    <col min="2" max="2" width="38.140625" customWidth="1"/>
    <col min="3" max="3" width="33" customWidth="1"/>
    <col min="4" max="4" width="18.140625" customWidth="1"/>
    <col min="5" max="5" width="2.28515625" hidden="1" customWidth="1"/>
    <col min="6" max="6" width="12.85546875" style="1" customWidth="1"/>
    <col min="7" max="7" width="2.7109375" customWidth="1"/>
    <col min="8" max="9" width="9.140625" customWidth="1"/>
    <col min="10" max="12" width="9.140625" hidden="1" customWidth="1"/>
    <col min="13" max="13" width="14.140625" hidden="1" customWidth="1"/>
    <col min="14" max="14" width="15.85546875" hidden="1" customWidth="1"/>
    <col min="15" max="16" width="9.140625" hidden="1" customWidth="1"/>
  </cols>
  <sheetData>
    <row r="1" spans="1:16" ht="24" customHeight="1">
      <c r="A1" s="56" t="s">
        <v>15</v>
      </c>
      <c r="B1" s="56"/>
      <c r="C1" s="56"/>
      <c r="D1" s="56"/>
      <c r="E1" s="56"/>
      <c r="F1" s="56"/>
      <c r="G1" s="9"/>
    </row>
    <row r="2" spans="1:16" ht="10.5" customHeight="1" thickBot="1">
      <c r="A2" s="10"/>
      <c r="B2" s="10"/>
      <c r="C2" s="10"/>
      <c r="D2" s="66"/>
      <c r="E2" s="66"/>
      <c r="F2" s="66"/>
      <c r="G2" s="9"/>
    </row>
    <row r="3" spans="1:16" ht="22.5" customHeight="1" thickBot="1">
      <c r="A3" s="45" t="s">
        <v>16</v>
      </c>
      <c r="B3" s="45"/>
      <c r="C3" s="45"/>
      <c r="D3" s="45"/>
      <c r="E3" s="45"/>
      <c r="F3" s="45"/>
      <c r="G3" s="45"/>
      <c r="J3" t="s">
        <v>4</v>
      </c>
      <c r="L3" s="5">
        <v>5</v>
      </c>
      <c r="M3" s="6">
        <v>4000</v>
      </c>
      <c r="N3" s="6">
        <v>3000</v>
      </c>
      <c r="P3" t="s">
        <v>36</v>
      </c>
    </row>
    <row r="4" spans="1:16" ht="3.75" customHeight="1" thickBot="1">
      <c r="A4" s="11"/>
      <c r="B4" s="11"/>
      <c r="C4" s="11"/>
      <c r="D4" s="11"/>
      <c r="E4" s="11"/>
      <c r="F4" s="11"/>
      <c r="G4" s="11"/>
      <c r="J4" t="s">
        <v>5</v>
      </c>
      <c r="L4" s="3">
        <v>6</v>
      </c>
      <c r="M4" s="4">
        <v>4420</v>
      </c>
      <c r="N4" s="4">
        <v>3260</v>
      </c>
      <c r="P4" s="2" t="s">
        <v>37</v>
      </c>
    </row>
    <row r="5" spans="1:16" s="2" customFormat="1" ht="15.75" thickBot="1">
      <c r="A5" s="54" t="s">
        <v>64</v>
      </c>
      <c r="B5" s="54"/>
      <c r="C5" s="54"/>
      <c r="D5" s="54"/>
      <c r="E5" s="54"/>
      <c r="F5" s="54"/>
      <c r="G5" s="12"/>
      <c r="L5" s="3">
        <v>7</v>
      </c>
      <c r="M5" s="4">
        <v>4840</v>
      </c>
      <c r="N5" s="4">
        <v>3520</v>
      </c>
    </row>
    <row r="6" spans="1:16" ht="6.75" customHeight="1" thickBot="1">
      <c r="A6" s="10"/>
      <c r="B6" s="10"/>
      <c r="C6" s="10"/>
      <c r="D6" s="10"/>
      <c r="E6" s="10"/>
      <c r="F6" s="13"/>
      <c r="G6" s="10"/>
      <c r="L6" s="3">
        <v>8</v>
      </c>
      <c r="M6" s="4">
        <v>5260</v>
      </c>
      <c r="N6" s="4">
        <v>3780</v>
      </c>
    </row>
    <row r="7" spans="1:16" ht="15.75" thickBot="1">
      <c r="A7" s="14" t="s">
        <v>0</v>
      </c>
      <c r="B7" s="15" t="s">
        <v>17</v>
      </c>
      <c r="C7" s="46"/>
      <c r="D7" s="46"/>
      <c r="E7" s="46"/>
      <c r="F7" s="46"/>
      <c r="G7" s="10"/>
      <c r="L7" s="3">
        <v>9</v>
      </c>
      <c r="M7" s="4">
        <v>5680</v>
      </c>
      <c r="N7" s="4">
        <v>4040</v>
      </c>
    </row>
    <row r="8" spans="1:16" ht="15.75" thickBot="1">
      <c r="A8" s="14" t="s">
        <v>1</v>
      </c>
      <c r="B8" s="15" t="s">
        <v>18</v>
      </c>
      <c r="C8" s="63"/>
      <c r="D8" s="64"/>
      <c r="E8" s="64"/>
      <c r="F8" s="65"/>
      <c r="G8" s="10"/>
      <c r="L8" s="3">
        <v>10</v>
      </c>
      <c r="M8" s="4">
        <v>6100</v>
      </c>
      <c r="N8" s="4">
        <v>4300</v>
      </c>
    </row>
    <row r="9" spans="1:16" ht="15.75" thickBot="1">
      <c r="A9" s="14" t="s">
        <v>2</v>
      </c>
      <c r="B9" s="15" t="s">
        <v>19</v>
      </c>
      <c r="C9" s="16"/>
      <c r="D9" s="17"/>
      <c r="E9" s="17"/>
      <c r="F9" s="18"/>
      <c r="G9" s="10"/>
      <c r="L9" s="3">
        <v>11</v>
      </c>
      <c r="M9" s="4">
        <v>6520</v>
      </c>
      <c r="N9" s="4">
        <v>4560</v>
      </c>
    </row>
    <row r="10" spans="1:16" ht="15.75" thickBot="1">
      <c r="A10" s="14" t="s">
        <v>7</v>
      </c>
      <c r="B10" s="15" t="s">
        <v>20</v>
      </c>
      <c r="C10" s="46"/>
      <c r="D10" s="46"/>
      <c r="E10" s="46"/>
      <c r="F10" s="46"/>
      <c r="G10" s="10"/>
      <c r="L10" s="3">
        <v>12</v>
      </c>
      <c r="M10" s="4">
        <v>6940</v>
      </c>
      <c r="N10" s="4">
        <v>4820</v>
      </c>
    </row>
    <row r="11" spans="1:16" ht="15.75" thickBot="1">
      <c r="A11" s="14" t="s">
        <v>3</v>
      </c>
      <c r="B11" s="15" t="s">
        <v>21</v>
      </c>
      <c r="C11" s="46"/>
      <c r="D11" s="46"/>
      <c r="E11" s="46"/>
      <c r="F11" s="46"/>
      <c r="G11" s="10"/>
      <c r="L11" s="3">
        <v>13</v>
      </c>
      <c r="M11" s="4">
        <v>7360</v>
      </c>
      <c r="N11" s="4">
        <v>5080</v>
      </c>
    </row>
    <row r="12" spans="1:16" ht="17.25" customHeight="1" thickBot="1">
      <c r="A12" s="14" t="s">
        <v>8</v>
      </c>
      <c r="B12" s="15" t="s">
        <v>22</v>
      </c>
      <c r="C12" s="46"/>
      <c r="D12" s="46"/>
      <c r="E12" s="46"/>
      <c r="F12" s="46"/>
      <c r="G12" s="10"/>
      <c r="L12" s="3">
        <v>14</v>
      </c>
      <c r="M12" s="4">
        <v>7780</v>
      </c>
      <c r="N12" s="4">
        <v>5340</v>
      </c>
    </row>
    <row r="13" spans="1:16" ht="15.75" thickBot="1">
      <c r="A13" s="14" t="s">
        <v>13</v>
      </c>
      <c r="B13" s="15" t="s">
        <v>23</v>
      </c>
      <c r="C13" s="46"/>
      <c r="D13" s="46"/>
      <c r="E13" s="46"/>
      <c r="F13" s="46"/>
      <c r="G13" s="10"/>
      <c r="L13" s="3">
        <v>15</v>
      </c>
      <c r="M13" s="4">
        <v>8200</v>
      </c>
      <c r="N13" s="4">
        <v>5600</v>
      </c>
    </row>
    <row r="14" spans="1:16" ht="15.75" thickBot="1">
      <c r="A14" s="14" t="s">
        <v>14</v>
      </c>
      <c r="B14" s="15" t="s">
        <v>24</v>
      </c>
      <c r="C14" s="46"/>
      <c r="D14" s="46"/>
      <c r="E14" s="46"/>
      <c r="F14" s="46"/>
      <c r="G14" s="10"/>
      <c r="L14" s="3">
        <v>16</v>
      </c>
      <c r="M14" s="4">
        <v>8450</v>
      </c>
      <c r="N14" s="4">
        <v>5760</v>
      </c>
    </row>
    <row r="15" spans="1:16" ht="6.75" customHeight="1" thickBot="1">
      <c r="A15" s="10"/>
      <c r="B15" s="10"/>
      <c r="C15" s="10"/>
      <c r="D15" s="10"/>
      <c r="E15" s="10"/>
      <c r="F15" s="13"/>
      <c r="G15" s="10"/>
      <c r="L15" s="3">
        <v>17</v>
      </c>
      <c r="M15" s="4">
        <v>8700</v>
      </c>
      <c r="N15" s="4">
        <v>5920</v>
      </c>
    </row>
    <row r="16" spans="1:16" ht="32.25" customHeight="1" thickBot="1">
      <c r="A16" s="53" t="s">
        <v>25</v>
      </c>
      <c r="B16" s="53"/>
      <c r="C16" s="53"/>
      <c r="D16" s="53"/>
      <c r="E16" s="53"/>
      <c r="F16" s="53"/>
      <c r="G16" s="10"/>
      <c r="L16" s="3">
        <v>18</v>
      </c>
      <c r="M16" s="4">
        <v>8950</v>
      </c>
      <c r="N16" s="4">
        <v>6080</v>
      </c>
    </row>
    <row r="17" spans="1:16" ht="12" customHeight="1" thickBot="1">
      <c r="A17" s="10"/>
      <c r="B17" s="10"/>
      <c r="C17" s="10"/>
      <c r="D17" s="10"/>
      <c r="E17" s="10"/>
      <c r="F17" s="13"/>
      <c r="G17" s="10"/>
      <c r="L17" s="3">
        <v>19</v>
      </c>
      <c r="M17" s="4">
        <v>9200</v>
      </c>
      <c r="N17" s="4">
        <v>6240</v>
      </c>
    </row>
    <row r="18" spans="1:16" ht="48.75" customHeight="1" thickBot="1">
      <c r="A18" s="14" t="s">
        <v>27</v>
      </c>
      <c r="B18" s="19" t="s">
        <v>26</v>
      </c>
      <c r="C18" s="14" t="s">
        <v>28</v>
      </c>
      <c r="D18" s="10"/>
      <c r="E18" s="10"/>
      <c r="F18" s="13"/>
      <c r="G18" s="10"/>
      <c r="L18" s="3">
        <v>20</v>
      </c>
      <c r="M18" s="4">
        <v>9450</v>
      </c>
      <c r="N18" s="4">
        <v>6400</v>
      </c>
    </row>
    <row r="19" spans="1:16" ht="15.75" thickBot="1">
      <c r="A19" s="20" t="s">
        <v>0</v>
      </c>
      <c r="B19" s="20" t="s">
        <v>29</v>
      </c>
      <c r="C19" s="21">
        <f>IF(B19="less  500  km",1000,IF(B19="from 500 to 999 km",2000,IF(B19="from 1000 to 2999 km",3000,IF(B19="from 3000 to 6000 km",4000, IF(B19="more than 600 km",5000)))))</f>
        <v>1000</v>
      </c>
      <c r="D19" s="10"/>
      <c r="E19" s="10"/>
      <c r="F19" s="13"/>
      <c r="G19" s="10"/>
      <c r="L19" s="3">
        <v>21</v>
      </c>
      <c r="M19" s="4">
        <v>9700</v>
      </c>
      <c r="N19" s="4">
        <v>6560</v>
      </c>
    </row>
    <row r="20" spans="1:16" ht="11.25" customHeight="1" thickBot="1">
      <c r="A20" s="10"/>
      <c r="B20" s="10"/>
      <c r="C20" s="10"/>
      <c r="D20" s="10"/>
      <c r="E20" s="10"/>
      <c r="F20" s="13"/>
      <c r="G20" s="10"/>
      <c r="L20" s="3">
        <v>22</v>
      </c>
      <c r="M20" s="4">
        <v>9950</v>
      </c>
      <c r="N20" s="4">
        <v>6720</v>
      </c>
    </row>
    <row r="21" spans="1:16" s="2" customFormat="1" ht="20.25" customHeight="1" thickBot="1">
      <c r="A21" s="54" t="s">
        <v>65</v>
      </c>
      <c r="B21" s="54"/>
      <c r="C21" s="54"/>
      <c r="D21" s="54"/>
      <c r="E21" s="54"/>
      <c r="F21" s="54"/>
      <c r="G21" s="22"/>
      <c r="L21" s="3">
        <v>23</v>
      </c>
      <c r="M21" s="4">
        <v>10200</v>
      </c>
      <c r="N21" s="4">
        <v>6880</v>
      </c>
    </row>
    <row r="22" spans="1:16" ht="11.25" customHeight="1" thickBot="1">
      <c r="A22" s="10"/>
      <c r="B22" s="10"/>
      <c r="C22" s="10"/>
      <c r="D22" s="10"/>
      <c r="E22" s="10"/>
      <c r="F22" s="13"/>
      <c r="G22" s="10"/>
      <c r="L22" s="3">
        <v>24</v>
      </c>
      <c r="M22" s="4">
        <v>10450</v>
      </c>
      <c r="N22" s="4">
        <v>7040</v>
      </c>
    </row>
    <row r="23" spans="1:16" s="2" customFormat="1" ht="47.25" customHeight="1" thickBot="1">
      <c r="A23" s="23" t="s">
        <v>27</v>
      </c>
      <c r="B23" s="23" t="s">
        <v>34</v>
      </c>
      <c r="C23" s="24" t="s">
        <v>35</v>
      </c>
      <c r="D23" s="23" t="s">
        <v>6</v>
      </c>
      <c r="E23" s="22"/>
      <c r="F23" s="25"/>
      <c r="G23" s="22"/>
      <c r="L23" s="3">
        <v>25</v>
      </c>
      <c r="M23" s="4">
        <v>10700</v>
      </c>
      <c r="N23" s="4">
        <v>7200</v>
      </c>
    </row>
    <row r="24" spans="1:16" s="2" customFormat="1" ht="21" customHeight="1" thickBot="1">
      <c r="A24" s="26" t="s">
        <v>0</v>
      </c>
      <c r="B24" s="26">
        <v>30</v>
      </c>
      <c r="C24" s="26" t="s">
        <v>36</v>
      </c>
      <c r="D24" s="27">
        <f>IF(C24="YES",(VLOOKUP(B24,L3:M28,2,FALSE)),(VLOOKUP(B24,L3:N28,3,FALSE)))</f>
        <v>12000</v>
      </c>
      <c r="E24" s="22"/>
      <c r="F24" s="25"/>
      <c r="G24" s="22"/>
      <c r="L24" s="3">
        <v>26</v>
      </c>
      <c r="M24" s="4">
        <v>10950</v>
      </c>
      <c r="N24" s="4">
        <v>7360</v>
      </c>
    </row>
    <row r="25" spans="1:16" ht="6" customHeight="1" thickBot="1">
      <c r="A25" s="10"/>
      <c r="B25" s="10"/>
      <c r="C25" s="10"/>
      <c r="D25" s="10"/>
      <c r="E25" s="10"/>
      <c r="F25" s="13"/>
      <c r="G25" s="10"/>
      <c r="L25" s="3">
        <v>27</v>
      </c>
      <c r="M25" s="4">
        <v>11200</v>
      </c>
      <c r="N25" s="4">
        <v>7520</v>
      </c>
    </row>
    <row r="26" spans="1:16" ht="12.75" customHeight="1" thickBot="1">
      <c r="A26" s="28" t="s">
        <v>38</v>
      </c>
      <c r="B26" s="10"/>
      <c r="C26" s="10"/>
      <c r="D26" s="10"/>
      <c r="E26" s="10"/>
      <c r="F26" s="13"/>
      <c r="G26" s="10"/>
      <c r="L26" s="3">
        <v>28</v>
      </c>
      <c r="M26" s="4">
        <v>11450</v>
      </c>
      <c r="N26" s="4">
        <v>7680</v>
      </c>
    </row>
    <row r="27" spans="1:16" ht="7.5" customHeight="1" thickBot="1">
      <c r="A27" s="10"/>
      <c r="B27" s="10"/>
      <c r="C27" s="10"/>
      <c r="D27" s="10"/>
      <c r="E27" s="10"/>
      <c r="F27" s="13"/>
      <c r="G27" s="10"/>
      <c r="L27" s="3">
        <v>29</v>
      </c>
      <c r="M27" s="4">
        <v>11700</v>
      </c>
      <c r="N27" s="4">
        <v>7840</v>
      </c>
    </row>
    <row r="28" spans="1:16" ht="19.5" customHeight="1" thickBot="1">
      <c r="A28" s="54" t="s">
        <v>39</v>
      </c>
      <c r="B28" s="54"/>
      <c r="C28" s="54"/>
      <c r="D28" s="54"/>
      <c r="E28" s="54"/>
      <c r="F28" s="54"/>
      <c r="G28" s="10"/>
      <c r="L28" s="3">
        <v>30</v>
      </c>
      <c r="M28" s="4">
        <v>12000</v>
      </c>
      <c r="N28" s="4">
        <v>8000</v>
      </c>
    </row>
    <row r="29" spans="1:16" ht="9" customHeight="1" thickBot="1">
      <c r="A29" s="10"/>
      <c r="B29" s="10"/>
      <c r="C29" s="10"/>
      <c r="D29" s="10"/>
      <c r="E29" s="10"/>
      <c r="F29" s="13"/>
      <c r="G29" s="10"/>
      <c r="L29" s="3"/>
      <c r="M29" s="4"/>
      <c r="N29" s="4"/>
    </row>
    <row r="30" spans="1:16" ht="46.5" customHeight="1" thickBot="1">
      <c r="A30" s="55" t="s">
        <v>40</v>
      </c>
      <c r="B30" s="55"/>
      <c r="C30" s="55"/>
      <c r="D30" s="55"/>
      <c r="E30" s="55"/>
      <c r="F30" s="55"/>
      <c r="G30" s="10"/>
      <c r="L30" s="3"/>
      <c r="M30" s="4"/>
      <c r="N30" s="4"/>
    </row>
    <row r="31" spans="1:16" ht="28.5" customHeight="1" thickBot="1">
      <c r="A31" s="29" t="s">
        <v>27</v>
      </c>
      <c r="B31" s="29" t="s">
        <v>41</v>
      </c>
      <c r="C31" s="29" t="s">
        <v>42</v>
      </c>
      <c r="D31" s="29" t="s">
        <v>43</v>
      </c>
      <c r="E31" s="30"/>
      <c r="F31" s="31" t="s">
        <v>44</v>
      </c>
      <c r="G31" s="10"/>
      <c r="L31" s="3"/>
      <c r="M31" s="4"/>
      <c r="N31" s="4"/>
    </row>
    <row r="32" spans="1:16" ht="24.75">
      <c r="A32" s="32"/>
      <c r="B32" s="32"/>
      <c r="C32" s="32"/>
      <c r="D32" s="33"/>
      <c r="E32" s="10"/>
      <c r="F32" s="34" t="s">
        <v>46</v>
      </c>
      <c r="G32" s="10"/>
      <c r="P32" t="s">
        <v>46</v>
      </c>
    </row>
    <row r="33" spans="1:16" ht="24.75">
      <c r="A33" s="32"/>
      <c r="B33" s="32"/>
      <c r="C33" s="32"/>
      <c r="D33" s="33"/>
      <c r="E33" s="10"/>
      <c r="F33" s="34" t="s">
        <v>45</v>
      </c>
      <c r="G33" s="10"/>
      <c r="P33" t="s">
        <v>45</v>
      </c>
    </row>
    <row r="34" spans="1:16" ht="24.75">
      <c r="A34" s="32"/>
      <c r="B34" s="32"/>
      <c r="C34" s="32"/>
      <c r="D34" s="33"/>
      <c r="E34" s="10"/>
      <c r="F34" s="34" t="s">
        <v>46</v>
      </c>
      <c r="G34" s="10"/>
      <c r="L34" t="s">
        <v>29</v>
      </c>
      <c r="M34" s="7">
        <v>1000</v>
      </c>
    </row>
    <row r="35" spans="1:16" ht="24.75">
      <c r="A35" s="35"/>
      <c r="B35" s="35"/>
      <c r="C35" s="35"/>
      <c r="D35" s="36"/>
      <c r="E35" s="10"/>
      <c r="F35" s="37" t="s">
        <v>45</v>
      </c>
      <c r="G35" s="10"/>
      <c r="L35" t="s">
        <v>30</v>
      </c>
      <c r="M35" s="7">
        <v>2000</v>
      </c>
    </row>
    <row r="36" spans="1:16" s="2" customFormat="1" ht="19.5" customHeight="1">
      <c r="A36" s="69" t="s">
        <v>47</v>
      </c>
      <c r="B36" s="69"/>
      <c r="C36" s="69"/>
      <c r="D36" s="70">
        <f>SUMIFS(D32:D35,F32:F35,"zapłacone przez uczestnika")</f>
        <v>0</v>
      </c>
      <c r="E36" s="70"/>
      <c r="F36" s="70"/>
      <c r="G36" s="22"/>
      <c r="L36" s="2" t="s">
        <v>31</v>
      </c>
      <c r="M36" s="8">
        <v>3000</v>
      </c>
    </row>
    <row r="37" spans="1:16" s="2" customFormat="1" ht="19.5" customHeight="1">
      <c r="A37" s="69" t="s">
        <v>48</v>
      </c>
      <c r="B37" s="69"/>
      <c r="C37" s="69"/>
      <c r="D37" s="70">
        <f>SUMIFS(D32:D35,F32:F35,"do zapłaty przelewem")</f>
        <v>0</v>
      </c>
      <c r="E37" s="70"/>
      <c r="F37" s="70"/>
      <c r="G37" s="22"/>
      <c r="L37" s="2" t="s">
        <v>32</v>
      </c>
      <c r="M37" s="8">
        <v>4000</v>
      </c>
    </row>
    <row r="38" spans="1:16" ht="6" customHeight="1">
      <c r="A38" s="10"/>
      <c r="B38" s="10"/>
      <c r="C38" s="10"/>
      <c r="D38" s="10"/>
      <c r="E38" s="10"/>
      <c r="F38" s="13"/>
      <c r="G38" s="10"/>
      <c r="L38" t="s">
        <v>33</v>
      </c>
      <c r="M38" s="7">
        <v>5000</v>
      </c>
    </row>
    <row r="39" spans="1:16" ht="22.5" customHeight="1">
      <c r="A39" s="38" t="s">
        <v>49</v>
      </c>
      <c r="B39" s="10"/>
      <c r="C39" s="10"/>
      <c r="D39" s="10"/>
      <c r="E39" s="10"/>
      <c r="F39" s="13"/>
      <c r="G39" s="10"/>
    </row>
    <row r="40" spans="1:16" ht="22.5" customHeight="1">
      <c r="A40" s="38" t="s">
        <v>50</v>
      </c>
      <c r="B40" s="10"/>
      <c r="C40" s="10"/>
      <c r="D40" s="10"/>
      <c r="E40" s="10"/>
      <c r="F40" s="13"/>
      <c r="G40" s="10"/>
    </row>
    <row r="41" spans="1:16" ht="6.75" customHeight="1">
      <c r="A41" s="38"/>
      <c r="B41" s="10"/>
      <c r="C41" s="10"/>
      <c r="D41" s="10"/>
      <c r="E41" s="10"/>
      <c r="F41" s="13"/>
      <c r="G41" s="10"/>
    </row>
    <row r="42" spans="1:16" ht="21.75" customHeight="1">
      <c r="A42" s="54" t="s">
        <v>51</v>
      </c>
      <c r="B42" s="54"/>
      <c r="C42" s="54"/>
      <c r="D42" s="54"/>
      <c r="E42" s="54"/>
      <c r="F42" s="54"/>
      <c r="G42" s="10"/>
    </row>
    <row r="43" spans="1:16" ht="7.5" customHeight="1">
      <c r="A43" s="10"/>
      <c r="B43" s="10"/>
      <c r="C43" s="10"/>
      <c r="D43" s="10"/>
      <c r="E43" s="10"/>
      <c r="F43" s="13"/>
      <c r="G43" s="10"/>
    </row>
    <row r="44" spans="1:16" s="2" customFormat="1" ht="23.25" customHeight="1">
      <c r="A44" s="49" t="s">
        <v>52</v>
      </c>
      <c r="B44" s="49"/>
      <c r="C44" s="49"/>
      <c r="D44" s="39"/>
      <c r="E44" s="22"/>
      <c r="F44" s="25"/>
      <c r="G44" s="22"/>
    </row>
    <row r="45" spans="1:16" ht="21" customHeight="1">
      <c r="A45" s="50" t="s">
        <v>53</v>
      </c>
      <c r="B45" s="51"/>
      <c r="C45" s="52"/>
      <c r="D45" s="39"/>
      <c r="E45" s="10"/>
      <c r="F45" s="13"/>
      <c r="G45" s="10"/>
    </row>
    <row r="46" spans="1:16" ht="28.5" customHeight="1">
      <c r="A46" s="40" t="s">
        <v>9</v>
      </c>
      <c r="B46" s="47" t="s">
        <v>54</v>
      </c>
      <c r="C46" s="47"/>
      <c r="D46" s="41"/>
      <c r="E46" s="10"/>
      <c r="F46" s="13"/>
      <c r="G46" s="10"/>
    </row>
    <row r="47" spans="1:16" ht="18" customHeight="1">
      <c r="A47" s="40" t="s">
        <v>10</v>
      </c>
      <c r="B47" s="67" t="s">
        <v>55</v>
      </c>
      <c r="C47" s="68"/>
      <c r="D47" s="41"/>
      <c r="E47" s="10"/>
      <c r="F47" s="13"/>
      <c r="G47" s="10"/>
    </row>
    <row r="48" spans="1:16" ht="28.5" customHeight="1">
      <c r="A48" s="40" t="s">
        <v>11</v>
      </c>
      <c r="B48" s="48" t="s">
        <v>56</v>
      </c>
      <c r="C48" s="48"/>
      <c r="D48" s="41">
        <f>D36</f>
        <v>0</v>
      </c>
      <c r="E48" s="10"/>
      <c r="F48" s="13"/>
      <c r="G48" s="10"/>
    </row>
    <row r="49" spans="1:7" s="2" customFormat="1" ht="23.25" customHeight="1">
      <c r="A49" s="50" t="s">
        <v>57</v>
      </c>
      <c r="B49" s="51"/>
      <c r="C49" s="52"/>
      <c r="D49" s="39">
        <f>D44-D45</f>
        <v>0</v>
      </c>
      <c r="E49" s="22"/>
      <c r="F49" s="25"/>
      <c r="G49" s="22"/>
    </row>
    <row r="50" spans="1:7">
      <c r="A50" s="10"/>
      <c r="B50" s="10"/>
      <c r="C50" s="10"/>
      <c r="D50" s="10"/>
      <c r="E50" s="10"/>
      <c r="F50" s="13"/>
      <c r="G50" s="10"/>
    </row>
    <row r="51" spans="1:7" s="2" customFormat="1" ht="30" customHeight="1">
      <c r="A51" s="71" t="s">
        <v>58</v>
      </c>
      <c r="B51" s="72"/>
      <c r="C51" s="73"/>
      <c r="D51" s="39">
        <f>D37</f>
        <v>0</v>
      </c>
      <c r="E51" s="22"/>
      <c r="F51" s="25"/>
      <c r="G51" s="22"/>
    </row>
    <row r="52" spans="1:7" ht="11.25" customHeight="1">
      <c r="A52" s="10"/>
      <c r="B52" s="10"/>
      <c r="C52" s="10"/>
      <c r="D52" s="10"/>
      <c r="E52" s="10"/>
      <c r="F52" s="13"/>
      <c r="G52" s="10"/>
    </row>
    <row r="53" spans="1:7" s="2" customFormat="1" ht="16.5" customHeight="1">
      <c r="A53" s="58" t="s">
        <v>59</v>
      </c>
      <c r="B53" s="59"/>
      <c r="C53" s="59"/>
      <c r="D53" s="42">
        <f>D49</f>
        <v>0</v>
      </c>
      <c r="E53" s="38"/>
      <c r="F53" s="38"/>
      <c r="G53" s="22"/>
    </row>
    <row r="54" spans="1:7" s="2" customFormat="1" ht="18.75" customHeight="1">
      <c r="A54" s="60" t="s">
        <v>60</v>
      </c>
      <c r="B54" s="61"/>
      <c r="C54" s="61"/>
      <c r="D54" s="62"/>
      <c r="E54" s="38"/>
      <c r="F54" s="43"/>
      <c r="G54" s="22"/>
    </row>
    <row r="55" spans="1:7" ht="14.25" customHeight="1">
      <c r="A55" s="44" t="s">
        <v>61</v>
      </c>
      <c r="B55" s="10"/>
      <c r="C55" s="10"/>
      <c r="D55" s="10"/>
      <c r="E55" s="10"/>
      <c r="F55" s="13"/>
      <c r="G55" s="10"/>
    </row>
    <row r="56" spans="1:7" ht="13.5" customHeight="1">
      <c r="A56" s="10"/>
      <c r="B56" s="10"/>
      <c r="C56" s="10"/>
      <c r="D56" s="10"/>
      <c r="E56" s="10"/>
      <c r="F56" s="13"/>
      <c r="G56" s="10"/>
    </row>
    <row r="57" spans="1:7" ht="48" customHeight="1">
      <c r="A57" s="10"/>
      <c r="B57" s="10"/>
      <c r="C57" s="10"/>
      <c r="D57" s="10"/>
      <c r="E57" s="10"/>
      <c r="F57" s="13"/>
      <c r="G57" s="10"/>
    </row>
    <row r="58" spans="1:7">
      <c r="A58" s="57" t="s">
        <v>12</v>
      </c>
      <c r="B58" s="57"/>
      <c r="C58" s="57"/>
      <c r="D58" s="57"/>
      <c r="E58" s="57"/>
      <c r="F58" s="57"/>
      <c r="G58" s="10"/>
    </row>
    <row r="59" spans="1:7">
      <c r="A59" s="10"/>
      <c r="B59" s="13" t="s">
        <v>62</v>
      </c>
      <c r="C59" s="57" t="s">
        <v>63</v>
      </c>
      <c r="D59" s="57"/>
      <c r="E59" s="57"/>
      <c r="F59" s="57"/>
      <c r="G59" s="10"/>
    </row>
  </sheetData>
  <mergeCells count="31">
    <mergeCell ref="A1:F1"/>
    <mergeCell ref="A58:F58"/>
    <mergeCell ref="C59:F59"/>
    <mergeCell ref="A53:C53"/>
    <mergeCell ref="A54:D54"/>
    <mergeCell ref="C8:F8"/>
    <mergeCell ref="D2:F2"/>
    <mergeCell ref="A5:F5"/>
    <mergeCell ref="B47:C47"/>
    <mergeCell ref="A36:C36"/>
    <mergeCell ref="A37:C37"/>
    <mergeCell ref="D36:F36"/>
    <mergeCell ref="D37:F37"/>
    <mergeCell ref="A49:C49"/>
    <mergeCell ref="A51:C51"/>
    <mergeCell ref="A42:F42"/>
    <mergeCell ref="B46:C46"/>
    <mergeCell ref="B48:C48"/>
    <mergeCell ref="A44:C44"/>
    <mergeCell ref="A45:C45"/>
    <mergeCell ref="C13:F13"/>
    <mergeCell ref="C14:F14"/>
    <mergeCell ref="A16:F16"/>
    <mergeCell ref="A21:F21"/>
    <mergeCell ref="A28:F28"/>
    <mergeCell ref="A30:F30"/>
    <mergeCell ref="A3:G3"/>
    <mergeCell ref="C7:F7"/>
    <mergeCell ref="C10:F10"/>
    <mergeCell ref="C11:F11"/>
    <mergeCell ref="C12:F12"/>
  </mergeCells>
  <dataValidations disablePrompts="1" count="4">
    <dataValidation type="list" allowBlank="1" showInputMessage="1" showErrorMessage="1" sqref="B19">
      <formula1>$L$34:$L$38</formula1>
    </dataValidation>
    <dataValidation type="list" allowBlank="1" showInputMessage="1" showErrorMessage="1" sqref="B24">
      <formula1>$L$3:$L$28</formula1>
    </dataValidation>
    <dataValidation type="list" allowBlank="1" showInputMessage="1" showErrorMessage="1" sqref="C24">
      <formula1>$P$3:$P$4</formula1>
    </dataValidation>
    <dataValidation type="list" allowBlank="1" showInputMessage="1" showErrorMessage="1" sqref="F32:F35">
      <formula1>$P$32:$P$33</formula1>
    </dataValidation>
  </dataValidations>
  <pageMargins left="0.30208333333333331" right="6.25E-2" top="1.1417322834645669" bottom="0.74803149606299213" header="3.937007874015748E-2" footer="0.31496062992125984"/>
  <pageSetup paperSize="9" scale="90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Arkusz3</vt:lpstr>
      <vt:lpstr>Arkusz3!_ftnref1</vt:lpstr>
      <vt:lpstr>less__500__km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Weremko</dc:creator>
  <cp:lastModifiedBy>UP</cp:lastModifiedBy>
  <cp:lastPrinted>2018-11-21T10:59:56Z</cp:lastPrinted>
  <dcterms:created xsi:type="dcterms:W3CDTF">2018-04-10T06:10:13Z</dcterms:created>
  <dcterms:modified xsi:type="dcterms:W3CDTF">2018-11-21T11:00:00Z</dcterms:modified>
</cp:coreProperties>
</file>